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8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6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</calcChain>
</file>

<file path=xl/sharedStrings.xml><?xml version="1.0" encoding="utf-8"?>
<sst xmlns="http://schemas.openxmlformats.org/spreadsheetml/2006/main" count="209" uniqueCount="191">
  <si>
    <t>Фамилия, имя</t>
  </si>
  <si>
    <t>Номер</t>
  </si>
  <si>
    <t>Очки</t>
  </si>
  <si>
    <t>Цыганов Антон</t>
  </si>
  <si>
    <t>Цыганова Татьяна</t>
  </si>
  <si>
    <t>Цыганов Дмитрий</t>
  </si>
  <si>
    <t>Закиров Ильнур</t>
  </si>
  <si>
    <t>Закирова Наталья</t>
  </si>
  <si>
    <t>Закирова Рената</t>
  </si>
  <si>
    <t>Купцов Матвей</t>
  </si>
  <si>
    <t>Купцов Илья</t>
  </si>
  <si>
    <t>Заботина Марина</t>
  </si>
  <si>
    <t>Заботин Кирилл</t>
  </si>
  <si>
    <t>Заботин Тимофей</t>
  </si>
  <si>
    <t>Заботин Григорий</t>
  </si>
  <si>
    <t>Никоноров Алексей</t>
  </si>
  <si>
    <t>Никоноров Дмитрий</t>
  </si>
  <si>
    <t>Никонорова Ульяна</t>
  </si>
  <si>
    <t>Колпащикова Светлана</t>
  </si>
  <si>
    <t>Колпащиков Тимур</t>
  </si>
  <si>
    <t>Калманович Владимир</t>
  </si>
  <si>
    <t>Битшева Ирина</t>
  </si>
  <si>
    <t>Калманович Анна</t>
  </si>
  <si>
    <t>Бахтиев Камиль</t>
  </si>
  <si>
    <t>Хисамова Алия</t>
  </si>
  <si>
    <t>Бахтиева Чулпан</t>
  </si>
  <si>
    <t>Позднякова Татьяна</t>
  </si>
  <si>
    <t>Позднякова Ева</t>
  </si>
  <si>
    <t>Румянцева Амелия</t>
  </si>
  <si>
    <t>Румянцев Ростислав</t>
  </si>
  <si>
    <t>Румянцев Мирослав</t>
  </si>
  <si>
    <t>Уразманова Диана</t>
  </si>
  <si>
    <t>Уразманов Марат</t>
  </si>
  <si>
    <t>Уразманова Дарина</t>
  </si>
  <si>
    <t>Тазиева Лейсан</t>
  </si>
  <si>
    <t>Ильин Данил</t>
  </si>
  <si>
    <t>Хасиятуллин Дамир</t>
  </si>
  <si>
    <t>Аксенова Наталья</t>
  </si>
  <si>
    <t>Аксенов Евгений</t>
  </si>
  <si>
    <t>Аксенова Исида</t>
  </si>
  <si>
    <t>Малышев Мирослав</t>
  </si>
  <si>
    <t>Шутова Екатерина</t>
  </si>
  <si>
    <t>Сидоров Анатолий</t>
  </si>
  <si>
    <t>Шамсутдинов Артём</t>
  </si>
  <si>
    <t>Троицкий Андрей</t>
  </si>
  <si>
    <t>Троицкий Лев</t>
  </si>
  <si>
    <t>Троицкий Радим</t>
  </si>
  <si>
    <t>Троицкая Мария</t>
  </si>
  <si>
    <t>Валиуллины</t>
  </si>
  <si>
    <t>Айтмухамедов Илья</t>
  </si>
  <si>
    <t>Айтмухамедова Айгуль</t>
  </si>
  <si>
    <t>Айтмухамедов Данила</t>
  </si>
  <si>
    <t>Айтмухамедов Кирилл</t>
  </si>
  <si>
    <t>Новикова Марина</t>
  </si>
  <si>
    <t>Новиков Артем</t>
  </si>
  <si>
    <t>Хайрутдинов Тимур</t>
  </si>
  <si>
    <t>Иванова Алена</t>
  </si>
  <si>
    <t>Иванова Виктория</t>
  </si>
  <si>
    <t>Санталов Михаил</t>
  </si>
  <si>
    <t>Санталов Александр</t>
  </si>
  <si>
    <t>Гайфуллина Диляра</t>
  </si>
  <si>
    <t>Шакирова Руфина</t>
  </si>
  <si>
    <t>Шакиров Ринат</t>
  </si>
  <si>
    <t>Садыкова Лейсан</t>
  </si>
  <si>
    <t>Садыков Тагир</t>
  </si>
  <si>
    <t>Шакиров Дамир</t>
  </si>
  <si>
    <t>Шакирова Тамила</t>
  </si>
  <si>
    <t>Майсиева Айгуль</t>
  </si>
  <si>
    <t>Майсиева Стефания</t>
  </si>
  <si>
    <t>Майсиева Глория</t>
  </si>
  <si>
    <t>Майсиев Денис</t>
  </si>
  <si>
    <t>Майсиева Даная</t>
  </si>
  <si>
    <t>Нигмедзянова Лейсана</t>
  </si>
  <si>
    <t>Сенникова Вероника</t>
  </si>
  <si>
    <t>Сенников Марат</t>
  </si>
  <si>
    <t>Галишин Азат</t>
  </si>
  <si>
    <t>Галишин Камаль</t>
  </si>
  <si>
    <t>Тахавиев Даниэль</t>
  </si>
  <si>
    <t>Шинкевич Татьяна</t>
  </si>
  <si>
    <t>Тахавиев Марат</t>
  </si>
  <si>
    <t>Халиуллин</t>
  </si>
  <si>
    <t>Горбунов Дмитрий</t>
  </si>
  <si>
    <t>Горбунов Иван</t>
  </si>
  <si>
    <t>Минулин Булат</t>
  </si>
  <si>
    <t>Минулин Ильдар</t>
  </si>
  <si>
    <t>Хасанов Эмиль</t>
  </si>
  <si>
    <t>Губайдуллина Алсу</t>
  </si>
  <si>
    <t>Хасанов Ильшат</t>
  </si>
  <si>
    <t>Филимонов Тимур</t>
  </si>
  <si>
    <t>Филимонов Евгений</t>
  </si>
  <si>
    <t>Синцов Александр</t>
  </si>
  <si>
    <t>Синцов Леонид</t>
  </si>
  <si>
    <t>Савченков Ярослав</t>
  </si>
  <si>
    <t>Савченкова Елена</t>
  </si>
  <si>
    <t>Садриева Мадина</t>
  </si>
  <si>
    <t>Фасхутдинова Индира</t>
  </si>
  <si>
    <t>Кислякова Алина</t>
  </si>
  <si>
    <t>Кислякова Лилия</t>
  </si>
  <si>
    <t>Кисляков Фидель</t>
  </si>
  <si>
    <t>Симакова Стефания</t>
  </si>
  <si>
    <t>Симакова Татьяна</t>
  </si>
  <si>
    <t>Семёнова Владислава</t>
  </si>
  <si>
    <t>Куинджи Ангелина</t>
  </si>
  <si>
    <t>Сафонов Владислав</t>
  </si>
  <si>
    <t>Сафонова София</t>
  </si>
  <si>
    <t>Ахмадуллин Расул</t>
  </si>
  <si>
    <t>Ахмадуллин Шамиль</t>
  </si>
  <si>
    <t>Горошкевич Ольга</t>
  </si>
  <si>
    <t>Нигаметзянов Артур</t>
  </si>
  <si>
    <t>Нигаметзянов Адель</t>
  </si>
  <si>
    <t>Ардашев Тихон</t>
  </si>
  <si>
    <t>Ардашева Дарья</t>
  </si>
  <si>
    <t>Ардашева Евгения</t>
  </si>
  <si>
    <t>Ардашев Александр</t>
  </si>
  <si>
    <t>Кукушкин Олег</t>
  </si>
  <si>
    <t>Кукушкин Арсений</t>
  </si>
  <si>
    <t>Наширванов Фаргат</t>
  </si>
  <si>
    <t>Шевелев Ярослав</t>
  </si>
  <si>
    <t>Спиридонова</t>
  </si>
  <si>
    <t>Наумова Дарья</t>
  </si>
  <si>
    <t>Добросов Олег</t>
  </si>
  <si>
    <t>Калинина Вероника</t>
  </si>
  <si>
    <t>Хельдерт Наталья</t>
  </si>
  <si>
    <t>Коновалова Кристина</t>
  </si>
  <si>
    <t>Тарасова Ангелина</t>
  </si>
  <si>
    <t>Тарасова Лейсан</t>
  </si>
  <si>
    <t>Нуруллин Айрат</t>
  </si>
  <si>
    <t>Галиева Гузель</t>
  </si>
  <si>
    <t>Хусаинов Юнус</t>
  </si>
  <si>
    <t>Юриков Алексей</t>
  </si>
  <si>
    <t>Хуснутдинова Карина</t>
  </si>
  <si>
    <t>Воронцов Виталий</t>
  </si>
  <si>
    <t>Кирсанова Валентина</t>
  </si>
  <si>
    <t>Воронцов Николай</t>
  </si>
  <si>
    <t>Цыгановы</t>
  </si>
  <si>
    <t>Закировы</t>
  </si>
  <si>
    <t>Купцовы</t>
  </si>
  <si>
    <t>Заботины</t>
  </si>
  <si>
    <t>Никоноровы</t>
  </si>
  <si>
    <t>Колпащиковы</t>
  </si>
  <si>
    <t>Калманович</t>
  </si>
  <si>
    <t>Поздняковы</t>
  </si>
  <si>
    <t>Румянцевы</t>
  </si>
  <si>
    <t>Уразмановы</t>
  </si>
  <si>
    <t>Тазиевы</t>
  </si>
  <si>
    <t>Аксеновы</t>
  </si>
  <si>
    <t>Шутовы</t>
  </si>
  <si>
    <t>Сидоровы</t>
  </si>
  <si>
    <t>Троицкие</t>
  </si>
  <si>
    <t>Айтмухамедовы</t>
  </si>
  <si>
    <t>Новиковы</t>
  </si>
  <si>
    <t>Ивановы</t>
  </si>
  <si>
    <t>Санталовы</t>
  </si>
  <si>
    <t>Садыковы</t>
  </si>
  <si>
    <t>Шакировы</t>
  </si>
  <si>
    <t>Майсиевы</t>
  </si>
  <si>
    <t>Нигметзяновы</t>
  </si>
  <si>
    <t>Галишены</t>
  </si>
  <si>
    <t>Тахавиевы</t>
  </si>
  <si>
    <t>Халиуллины</t>
  </si>
  <si>
    <t>Горбуновы</t>
  </si>
  <si>
    <t>Минулины</t>
  </si>
  <si>
    <t>Губайдуллины</t>
  </si>
  <si>
    <t>Филимоновы</t>
  </si>
  <si>
    <t>Синцовы</t>
  </si>
  <si>
    <t>Савченковы</t>
  </si>
  <si>
    <t>Кисляковы</t>
  </si>
  <si>
    <t>Симаковы</t>
  </si>
  <si>
    <t>Фасхутдиновы</t>
  </si>
  <si>
    <t>Семеновы</t>
  </si>
  <si>
    <t>Сафоновы</t>
  </si>
  <si>
    <t>Ахмадуллины</t>
  </si>
  <si>
    <t>Нигаметзяновы</t>
  </si>
  <si>
    <t>Бушмакины</t>
  </si>
  <si>
    <t>Кукушкины</t>
  </si>
  <si>
    <t>Наширвановы</t>
  </si>
  <si>
    <t>Спиридоновы</t>
  </si>
  <si>
    <t>Хельдерт</t>
  </si>
  <si>
    <t>Тарасовы</t>
  </si>
  <si>
    <t>Галиевы</t>
  </si>
  <si>
    <t>Юриковы</t>
  </si>
  <si>
    <t>Кирсановы</t>
  </si>
  <si>
    <t>Место</t>
  </si>
  <si>
    <t>Команда</t>
  </si>
  <si>
    <t>Штраф</t>
  </si>
  <si>
    <t>Результа</t>
  </si>
  <si>
    <t>Итог</t>
  </si>
  <si>
    <t>Младшая</t>
  </si>
  <si>
    <t>Средняя</t>
  </si>
  <si>
    <t>Старшая</t>
  </si>
  <si>
    <t>Бахтиевы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</si>
</sst>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00000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4"/>
  <sheetViews>
    <sheetView tabSelected="1" topLeftCell="A36" zoomScale="70" zoomScaleNormal="70" workbookViewId="0">
      <selection activeCell="AA52" sqref="AA52"/>
    </sheetView>
  </sheetViews>
  <sheetFormatPr defaultColWidth="9" defaultRowHeight="15" x14ac:dyDescent="0.25"/>
  <cols>
    <col min="1" max="1" width="8.28515625" style="3" bestFit="1" customWidth="1"/>
    <col min="2" max="2" width="22.7109375" bestFit="1" customWidth="1"/>
    <col min="3" max="3" width="15.28515625" style="2" customWidth="1"/>
    <col min="4" max="4" width="7.140625" bestFit="1" customWidth="1"/>
    <col min="5" max="5" width="5.85546875" customWidth="1"/>
    <col min="6" max="6" width="7.28515625" bestFit="1" customWidth="1"/>
    <col min="7" max="7" width="6.85546875" customWidth="1"/>
    <col min="8" max="8" width="10.7109375" bestFit="1" customWidth="1"/>
  </cols>
  <sheetData>
    <row r="2" spans="1:8" ht="15.75" x14ac:dyDescent="0.25">
      <c r="A2" s="7" t="s">
        <v>187</v>
      </c>
      <c r="B2" s="7"/>
      <c r="C2" s="7"/>
      <c r="D2" s="7"/>
      <c r="E2" s="7"/>
      <c r="F2" s="7"/>
      <c r="G2" s="7"/>
      <c r="H2" s="7"/>
    </row>
    <row r="4" spans="1:8" x14ac:dyDescent="0.25">
      <c r="A4" s="5" t="s">
        <v>182</v>
      </c>
      <c r="B4" t="s">
        <v>0</v>
      </c>
      <c r="C4" s="2" t="s">
        <v>183</v>
      </c>
      <c r="D4" t="s">
        <v>1</v>
      </c>
      <c r="E4" t="s">
        <v>2</v>
      </c>
      <c r="F4" t="s">
        <v>184</v>
      </c>
      <c r="G4" t="s">
        <v>186</v>
      </c>
      <c r="H4" t="s">
        <v>185</v>
      </c>
    </row>
    <row r="5" spans="1:8" x14ac:dyDescent="0.25">
      <c r="A5" s="6">
        <v>1</v>
      </c>
      <c r="B5" t="s">
        <v>3</v>
      </c>
      <c r="C5" s="8" t="s">
        <v>134</v>
      </c>
      <c r="D5">
        <v>2036</v>
      </c>
      <c r="E5">
        <v>23</v>
      </c>
      <c r="F5">
        <v>-2</v>
      </c>
      <c r="G5">
        <f xml:space="preserve">   21</f>
        <v>21</v>
      </c>
      <c r="H5" s="1">
        <v>8.4513888888888888E-2</v>
      </c>
    </row>
    <row r="6" spans="1:8" x14ac:dyDescent="0.25">
      <c r="A6" s="6"/>
      <c r="B6" t="s">
        <v>4</v>
      </c>
      <c r="C6" s="8"/>
      <c r="D6">
        <v>36</v>
      </c>
      <c r="E6">
        <v>23</v>
      </c>
      <c r="F6">
        <v>-2</v>
      </c>
      <c r="G6">
        <f xml:space="preserve">   21</f>
        <v>21</v>
      </c>
      <c r="H6" s="1">
        <v>8.4571759259259263E-2</v>
      </c>
    </row>
    <row r="7" spans="1:8" x14ac:dyDescent="0.25">
      <c r="A7" s="6"/>
      <c r="B7" t="s">
        <v>5</v>
      </c>
      <c r="C7" s="8"/>
      <c r="D7">
        <v>1036</v>
      </c>
      <c r="E7">
        <v>23</v>
      </c>
      <c r="F7">
        <v>-2</v>
      </c>
      <c r="G7">
        <f xml:space="preserve">   21</f>
        <v>21</v>
      </c>
      <c r="H7" s="1">
        <v>8.458333333333333E-2</v>
      </c>
    </row>
    <row r="8" spans="1:8" x14ac:dyDescent="0.25">
      <c r="A8" s="6">
        <v>2</v>
      </c>
      <c r="B8" t="s">
        <v>6</v>
      </c>
      <c r="C8" s="8" t="s">
        <v>135</v>
      </c>
      <c r="D8">
        <v>1050</v>
      </c>
      <c r="E8">
        <v>20</v>
      </c>
      <c r="F8">
        <v>0</v>
      </c>
      <c r="G8">
        <f xml:space="preserve">   20</f>
        <v>20</v>
      </c>
      <c r="H8" s="1">
        <v>7.9976851851851841E-2</v>
      </c>
    </row>
    <row r="9" spans="1:8" x14ac:dyDescent="0.25">
      <c r="A9" s="6"/>
      <c r="B9" t="s">
        <v>7</v>
      </c>
      <c r="C9" s="8"/>
      <c r="D9">
        <v>50</v>
      </c>
      <c r="E9">
        <v>20</v>
      </c>
      <c r="F9">
        <v>0</v>
      </c>
      <c r="G9">
        <f xml:space="preserve">   20</f>
        <v>20</v>
      </c>
      <c r="H9" s="1">
        <v>7.9988425925925921E-2</v>
      </c>
    </row>
    <row r="10" spans="1:8" x14ac:dyDescent="0.25">
      <c r="A10" s="6"/>
      <c r="B10" t="s">
        <v>8</v>
      </c>
      <c r="C10" s="8"/>
      <c r="D10">
        <v>2050</v>
      </c>
      <c r="E10">
        <v>20</v>
      </c>
      <c r="F10">
        <v>0</v>
      </c>
      <c r="G10">
        <f xml:space="preserve">   20</f>
        <v>20</v>
      </c>
      <c r="H10" s="1">
        <v>8.0011574074074068E-2</v>
      </c>
    </row>
    <row r="11" spans="1:8" x14ac:dyDescent="0.25">
      <c r="A11" s="6">
        <v>3</v>
      </c>
      <c r="B11" t="s">
        <v>9</v>
      </c>
      <c r="C11" s="8" t="s">
        <v>136</v>
      </c>
      <c r="D11">
        <v>11</v>
      </c>
      <c r="E11">
        <v>19</v>
      </c>
      <c r="F11">
        <v>0</v>
      </c>
      <c r="G11">
        <f t="shared" ref="G11:G21" si="0" xml:space="preserve">   19</f>
        <v>19</v>
      </c>
      <c r="H11" s="1">
        <v>7.2905092592592591E-2</v>
      </c>
    </row>
    <row r="12" spans="1:8" x14ac:dyDescent="0.25">
      <c r="A12" s="6"/>
      <c r="B12" t="s">
        <v>10</v>
      </c>
      <c r="C12" s="8"/>
      <c r="D12">
        <v>1011</v>
      </c>
      <c r="E12">
        <v>19</v>
      </c>
      <c r="F12">
        <v>0</v>
      </c>
      <c r="G12">
        <f t="shared" si="0"/>
        <v>19</v>
      </c>
      <c r="H12" s="1">
        <v>7.2951388888888885E-2</v>
      </c>
    </row>
    <row r="13" spans="1:8" x14ac:dyDescent="0.25">
      <c r="A13" s="6">
        <v>4</v>
      </c>
      <c r="B13" t="s">
        <v>11</v>
      </c>
      <c r="C13" s="8" t="s">
        <v>137</v>
      </c>
      <c r="D13">
        <v>3038</v>
      </c>
      <c r="E13">
        <v>19</v>
      </c>
      <c r="F13">
        <v>0</v>
      </c>
      <c r="G13">
        <f t="shared" si="0"/>
        <v>19</v>
      </c>
      <c r="H13" s="1">
        <v>7.6759259259259263E-2</v>
      </c>
    </row>
    <row r="14" spans="1:8" x14ac:dyDescent="0.25">
      <c r="A14" s="6"/>
      <c r="B14" t="s">
        <v>12</v>
      </c>
      <c r="C14" s="8"/>
      <c r="D14">
        <v>2038</v>
      </c>
      <c r="E14">
        <v>19</v>
      </c>
      <c r="F14">
        <v>0</v>
      </c>
      <c r="G14">
        <f t="shared" si="0"/>
        <v>19</v>
      </c>
      <c r="H14" s="1">
        <v>7.678240740740741E-2</v>
      </c>
    </row>
    <row r="15" spans="1:8" x14ac:dyDescent="0.25">
      <c r="A15" s="6"/>
      <c r="B15" t="s">
        <v>13</v>
      </c>
      <c r="C15" s="8"/>
      <c r="D15">
        <v>1038</v>
      </c>
      <c r="E15">
        <v>19</v>
      </c>
      <c r="F15">
        <v>0</v>
      </c>
      <c r="G15">
        <f t="shared" si="0"/>
        <v>19</v>
      </c>
      <c r="H15" s="1">
        <v>7.6817129629629624E-2</v>
      </c>
    </row>
    <row r="16" spans="1:8" x14ac:dyDescent="0.25">
      <c r="A16" s="6"/>
      <c r="B16" t="s">
        <v>14</v>
      </c>
      <c r="C16" s="8"/>
      <c r="D16">
        <v>38</v>
      </c>
      <c r="E16">
        <v>19</v>
      </c>
      <c r="F16">
        <v>0</v>
      </c>
      <c r="G16">
        <f t="shared" si="0"/>
        <v>19</v>
      </c>
      <c r="H16" s="1">
        <v>7.6863425925925918E-2</v>
      </c>
    </row>
    <row r="17" spans="1:8" x14ac:dyDescent="0.25">
      <c r="A17" s="6">
        <v>5</v>
      </c>
      <c r="B17" t="s">
        <v>15</v>
      </c>
      <c r="C17" s="8" t="s">
        <v>138</v>
      </c>
      <c r="D17">
        <v>1030</v>
      </c>
      <c r="E17">
        <v>19</v>
      </c>
      <c r="F17">
        <v>0</v>
      </c>
      <c r="G17">
        <f t="shared" si="0"/>
        <v>19</v>
      </c>
      <c r="H17" s="1">
        <v>8.2395833333333335E-2</v>
      </c>
    </row>
    <row r="18" spans="1:8" x14ac:dyDescent="0.25">
      <c r="A18" s="6"/>
      <c r="B18" t="s">
        <v>17</v>
      </c>
      <c r="C18" s="8"/>
      <c r="D18">
        <v>2030</v>
      </c>
      <c r="E18">
        <v>19</v>
      </c>
      <c r="F18">
        <v>0</v>
      </c>
      <c r="G18">
        <f t="shared" si="0"/>
        <v>19</v>
      </c>
      <c r="H18" s="1">
        <v>8.2407407407407415E-2</v>
      </c>
    </row>
    <row r="19" spans="1:8" x14ac:dyDescent="0.25">
      <c r="A19" s="6"/>
      <c r="B19" t="s">
        <v>16</v>
      </c>
      <c r="C19" s="8"/>
      <c r="D19">
        <v>30</v>
      </c>
      <c r="E19">
        <v>19</v>
      </c>
      <c r="F19">
        <v>0</v>
      </c>
      <c r="G19">
        <f t="shared" si="0"/>
        <v>19</v>
      </c>
      <c r="H19" s="1">
        <v>8.2430555555555562E-2</v>
      </c>
    </row>
    <row r="20" spans="1:8" x14ac:dyDescent="0.25">
      <c r="A20" s="6">
        <v>6</v>
      </c>
      <c r="B20" t="s">
        <v>18</v>
      </c>
      <c r="C20" s="8" t="s">
        <v>139</v>
      </c>
      <c r="D20">
        <v>12</v>
      </c>
      <c r="E20">
        <v>22</v>
      </c>
      <c r="F20">
        <v>-3</v>
      </c>
      <c r="G20">
        <f t="shared" si="0"/>
        <v>19</v>
      </c>
      <c r="H20" s="1">
        <v>8.4988425925925926E-2</v>
      </c>
    </row>
    <row r="21" spans="1:8" x14ac:dyDescent="0.25">
      <c r="A21" s="6"/>
      <c r="B21" t="s">
        <v>19</v>
      </c>
      <c r="C21" s="8"/>
      <c r="D21">
        <v>1012</v>
      </c>
      <c r="E21">
        <v>22</v>
      </c>
      <c r="F21">
        <v>-3</v>
      </c>
      <c r="G21">
        <f t="shared" si="0"/>
        <v>19</v>
      </c>
      <c r="H21" s="1">
        <v>8.5092592592592595E-2</v>
      </c>
    </row>
    <row r="22" spans="1:8" x14ac:dyDescent="0.25">
      <c r="A22" s="6">
        <v>7</v>
      </c>
      <c r="B22" t="s">
        <v>20</v>
      </c>
      <c r="C22" s="8" t="s">
        <v>140</v>
      </c>
      <c r="D22">
        <v>1046</v>
      </c>
      <c r="E22">
        <v>18</v>
      </c>
      <c r="F22">
        <v>0</v>
      </c>
      <c r="G22">
        <f t="shared" ref="G22:G29" si="1" xml:space="preserve">   18</f>
        <v>18</v>
      </c>
      <c r="H22" s="1">
        <v>7.2037037037037038E-2</v>
      </c>
    </row>
    <row r="23" spans="1:8" x14ac:dyDescent="0.25">
      <c r="A23" s="6"/>
      <c r="B23" t="s">
        <v>21</v>
      </c>
      <c r="C23" s="8"/>
      <c r="D23">
        <v>2046</v>
      </c>
      <c r="E23">
        <v>18</v>
      </c>
      <c r="F23">
        <v>0</v>
      </c>
      <c r="G23">
        <f t="shared" si="1"/>
        <v>18</v>
      </c>
      <c r="H23" s="1">
        <v>7.2071759259259252E-2</v>
      </c>
    </row>
    <row r="24" spans="1:8" x14ac:dyDescent="0.25">
      <c r="A24" s="6"/>
      <c r="B24" t="s">
        <v>22</v>
      </c>
      <c r="C24" s="8"/>
      <c r="D24">
        <v>46</v>
      </c>
      <c r="E24">
        <v>18</v>
      </c>
      <c r="F24">
        <v>0</v>
      </c>
      <c r="G24">
        <f t="shared" si="1"/>
        <v>18</v>
      </c>
      <c r="H24" s="1">
        <v>7.2083333333333333E-2</v>
      </c>
    </row>
    <row r="25" spans="1:8" x14ac:dyDescent="0.25">
      <c r="A25" s="6">
        <v>8</v>
      </c>
      <c r="B25" t="s">
        <v>23</v>
      </c>
      <c r="C25" s="8" t="s">
        <v>190</v>
      </c>
      <c r="D25">
        <v>9</v>
      </c>
      <c r="E25">
        <v>18</v>
      </c>
      <c r="F25">
        <v>0</v>
      </c>
      <c r="G25">
        <f t="shared" si="1"/>
        <v>18</v>
      </c>
      <c r="H25" s="1">
        <v>7.3506944444444444E-2</v>
      </c>
    </row>
    <row r="26" spans="1:8" x14ac:dyDescent="0.25">
      <c r="A26" s="6"/>
      <c r="B26" t="s">
        <v>24</v>
      </c>
      <c r="C26" s="8"/>
      <c r="D26">
        <v>2009</v>
      </c>
      <c r="E26">
        <v>18</v>
      </c>
      <c r="F26">
        <v>0</v>
      </c>
      <c r="G26">
        <f t="shared" si="1"/>
        <v>18</v>
      </c>
      <c r="H26" s="1">
        <v>7.3553240740740738E-2</v>
      </c>
    </row>
    <row r="27" spans="1:8" x14ac:dyDescent="0.25">
      <c r="A27" s="6"/>
      <c r="B27" t="s">
        <v>25</v>
      </c>
      <c r="C27" s="8"/>
      <c r="D27">
        <v>1009</v>
      </c>
      <c r="E27">
        <v>18</v>
      </c>
      <c r="F27">
        <v>0</v>
      </c>
      <c r="G27">
        <f t="shared" si="1"/>
        <v>18</v>
      </c>
      <c r="H27" s="1">
        <v>7.3935185185185187E-2</v>
      </c>
    </row>
    <row r="28" spans="1:8" x14ac:dyDescent="0.25">
      <c r="A28" s="6">
        <v>9</v>
      </c>
      <c r="B28" t="s">
        <v>26</v>
      </c>
      <c r="C28" s="8" t="s">
        <v>141</v>
      </c>
      <c r="D28">
        <v>17</v>
      </c>
      <c r="E28">
        <v>18</v>
      </c>
      <c r="F28">
        <v>0</v>
      </c>
      <c r="G28">
        <f t="shared" si="1"/>
        <v>18</v>
      </c>
      <c r="H28" s="1">
        <v>8.222222222222221E-2</v>
      </c>
    </row>
    <row r="29" spans="1:8" x14ac:dyDescent="0.25">
      <c r="A29" s="6"/>
      <c r="B29" t="s">
        <v>27</v>
      </c>
      <c r="C29" s="8"/>
      <c r="D29">
        <v>1017</v>
      </c>
      <c r="E29">
        <v>18</v>
      </c>
      <c r="F29">
        <v>0</v>
      </c>
      <c r="G29">
        <f t="shared" si="1"/>
        <v>18</v>
      </c>
      <c r="H29" s="1">
        <v>8.2280092592592599E-2</v>
      </c>
    </row>
    <row r="30" spans="1:8" x14ac:dyDescent="0.25">
      <c r="A30" s="6">
        <v>10</v>
      </c>
      <c r="B30" t="s">
        <v>28</v>
      </c>
      <c r="C30" s="8" t="s">
        <v>142</v>
      </c>
      <c r="D30">
        <v>2048</v>
      </c>
      <c r="E30">
        <v>16</v>
      </c>
      <c r="F30">
        <v>0</v>
      </c>
      <c r="G30">
        <f t="shared" ref="G30:G38" si="2" xml:space="preserve">   16</f>
        <v>16</v>
      </c>
      <c r="H30" s="1">
        <v>7.2222222222222229E-2</v>
      </c>
    </row>
    <row r="31" spans="1:8" x14ac:dyDescent="0.25">
      <c r="A31" s="6"/>
      <c r="B31" t="s">
        <v>29</v>
      </c>
      <c r="C31" s="8"/>
      <c r="D31">
        <v>48</v>
      </c>
      <c r="E31">
        <v>16</v>
      </c>
      <c r="F31">
        <v>0</v>
      </c>
      <c r="G31">
        <f t="shared" si="2"/>
        <v>16</v>
      </c>
      <c r="H31" s="1">
        <v>7.2222222222222229E-2</v>
      </c>
    </row>
    <row r="32" spans="1:8" x14ac:dyDescent="0.25">
      <c r="A32" s="6"/>
      <c r="B32" t="s">
        <v>30</v>
      </c>
      <c r="C32" s="8"/>
      <c r="D32">
        <v>1048</v>
      </c>
      <c r="E32">
        <v>16</v>
      </c>
      <c r="F32">
        <v>0</v>
      </c>
      <c r="G32">
        <f t="shared" si="2"/>
        <v>16</v>
      </c>
      <c r="H32" s="1">
        <v>7.2222222222222229E-2</v>
      </c>
    </row>
    <row r="33" spans="1:8" x14ac:dyDescent="0.25">
      <c r="A33" s="6">
        <v>11</v>
      </c>
      <c r="B33" t="s">
        <v>31</v>
      </c>
      <c r="C33" s="8" t="s">
        <v>143</v>
      </c>
      <c r="D33">
        <v>2045</v>
      </c>
      <c r="E33">
        <v>16</v>
      </c>
      <c r="F33">
        <v>0</v>
      </c>
      <c r="G33">
        <f t="shared" si="2"/>
        <v>16</v>
      </c>
      <c r="H33" s="1">
        <v>8.0520833333333333E-2</v>
      </c>
    </row>
    <row r="34" spans="1:8" x14ac:dyDescent="0.25">
      <c r="A34" s="6"/>
      <c r="B34" t="s">
        <v>33</v>
      </c>
      <c r="C34" s="8"/>
      <c r="D34">
        <v>3045</v>
      </c>
      <c r="E34">
        <v>16</v>
      </c>
      <c r="F34">
        <v>0</v>
      </c>
      <c r="G34">
        <f t="shared" si="2"/>
        <v>16</v>
      </c>
      <c r="H34" s="1">
        <v>8.0613425925925922E-2</v>
      </c>
    </row>
    <row r="35" spans="1:8" x14ac:dyDescent="0.25">
      <c r="A35" s="6"/>
      <c r="B35" t="s">
        <v>32</v>
      </c>
      <c r="C35" s="8"/>
      <c r="D35">
        <v>45</v>
      </c>
      <c r="E35">
        <v>16</v>
      </c>
      <c r="F35">
        <v>0</v>
      </c>
      <c r="G35">
        <f t="shared" si="2"/>
        <v>16</v>
      </c>
      <c r="H35" s="1">
        <v>8.0671296296296297E-2</v>
      </c>
    </row>
    <row r="36" spans="1:8" x14ac:dyDescent="0.25">
      <c r="A36" s="6">
        <v>12</v>
      </c>
      <c r="B36" t="s">
        <v>34</v>
      </c>
      <c r="C36" s="8" t="s">
        <v>144</v>
      </c>
      <c r="D36">
        <v>1049</v>
      </c>
      <c r="E36">
        <v>16</v>
      </c>
      <c r="F36">
        <v>0</v>
      </c>
      <c r="G36">
        <f t="shared" si="2"/>
        <v>16</v>
      </c>
      <c r="H36" s="1">
        <v>8.1365740740740738E-2</v>
      </c>
    </row>
    <row r="37" spans="1:8" x14ac:dyDescent="0.25">
      <c r="A37" s="6"/>
      <c r="B37" t="s">
        <v>35</v>
      </c>
      <c r="C37" s="8"/>
      <c r="D37">
        <v>2049</v>
      </c>
      <c r="E37">
        <v>16</v>
      </c>
      <c r="F37">
        <v>0</v>
      </c>
      <c r="G37">
        <f t="shared" si="2"/>
        <v>16</v>
      </c>
      <c r="H37" s="1">
        <v>8.1400462962962966E-2</v>
      </c>
    </row>
    <row r="38" spans="1:8" x14ac:dyDescent="0.25">
      <c r="A38" s="6"/>
      <c r="B38" t="s">
        <v>36</v>
      </c>
      <c r="C38" s="8"/>
      <c r="D38">
        <v>49</v>
      </c>
      <c r="E38">
        <v>16</v>
      </c>
      <c r="F38">
        <v>0</v>
      </c>
      <c r="G38">
        <f t="shared" si="2"/>
        <v>16</v>
      </c>
      <c r="H38" s="1">
        <v>8.1423611111111113E-2</v>
      </c>
    </row>
    <row r="39" spans="1:8" x14ac:dyDescent="0.25">
      <c r="A39" s="6">
        <v>13</v>
      </c>
      <c r="B39" t="s">
        <v>37</v>
      </c>
      <c r="C39" s="8" t="s">
        <v>145</v>
      </c>
      <c r="D39">
        <v>1021</v>
      </c>
      <c r="E39">
        <v>15</v>
      </c>
      <c r="F39">
        <v>0</v>
      </c>
      <c r="G39">
        <f xml:space="preserve">   15</f>
        <v>15</v>
      </c>
      <c r="H39" s="1">
        <v>7.211805555555556E-2</v>
      </c>
    </row>
    <row r="40" spans="1:8" x14ac:dyDescent="0.25">
      <c r="A40" s="6"/>
      <c r="B40" t="s">
        <v>39</v>
      </c>
      <c r="C40" s="8"/>
      <c r="D40">
        <v>2021</v>
      </c>
      <c r="E40">
        <v>15</v>
      </c>
      <c r="F40">
        <v>0</v>
      </c>
      <c r="G40">
        <f xml:space="preserve">   15</f>
        <v>15</v>
      </c>
      <c r="H40" s="1">
        <v>7.2141203703703707E-2</v>
      </c>
    </row>
    <row r="41" spans="1:8" x14ac:dyDescent="0.25">
      <c r="A41" s="6"/>
      <c r="B41" t="s">
        <v>38</v>
      </c>
      <c r="C41" s="8"/>
      <c r="D41">
        <v>21</v>
      </c>
      <c r="E41">
        <v>15</v>
      </c>
      <c r="F41">
        <v>0</v>
      </c>
      <c r="G41">
        <f xml:space="preserve">   15</f>
        <v>15</v>
      </c>
      <c r="H41" s="1">
        <v>7.2175925925925921E-2</v>
      </c>
    </row>
    <row r="42" spans="1:8" x14ac:dyDescent="0.25">
      <c r="A42" s="6">
        <v>14</v>
      </c>
      <c r="B42" t="s">
        <v>40</v>
      </c>
      <c r="C42" s="8" t="s">
        <v>146</v>
      </c>
      <c r="D42">
        <v>1031</v>
      </c>
      <c r="E42">
        <v>15</v>
      </c>
      <c r="F42">
        <v>0</v>
      </c>
      <c r="G42">
        <f xml:space="preserve">   15</f>
        <v>15</v>
      </c>
      <c r="H42" s="1">
        <v>8.1469907407407408E-2</v>
      </c>
    </row>
    <row r="43" spans="1:8" x14ac:dyDescent="0.25">
      <c r="A43" s="6"/>
      <c r="B43" t="s">
        <v>41</v>
      </c>
      <c r="C43" s="8"/>
      <c r="D43">
        <v>31</v>
      </c>
      <c r="E43">
        <v>15</v>
      </c>
      <c r="F43">
        <v>0</v>
      </c>
      <c r="G43">
        <f xml:space="preserve">   15</f>
        <v>15</v>
      </c>
      <c r="H43" s="1">
        <v>8.1493055555555555E-2</v>
      </c>
    </row>
    <row r="44" spans="1:8" x14ac:dyDescent="0.25">
      <c r="A44" s="6">
        <v>15</v>
      </c>
      <c r="B44" t="s">
        <v>42</v>
      </c>
      <c r="C44" s="8" t="s">
        <v>147</v>
      </c>
      <c r="D44">
        <v>52</v>
      </c>
      <c r="E44">
        <v>16</v>
      </c>
      <c r="F44">
        <v>-3</v>
      </c>
      <c r="G44">
        <f t="shared" ref="G44:G49" si="3" xml:space="preserve">   13</f>
        <v>13</v>
      </c>
      <c r="H44" s="1">
        <v>8.5115740740740742E-2</v>
      </c>
    </row>
    <row r="45" spans="1:8" x14ac:dyDescent="0.25">
      <c r="A45" s="6"/>
      <c r="B45" t="s">
        <v>43</v>
      </c>
      <c r="C45" s="8"/>
      <c r="D45">
        <v>1052</v>
      </c>
      <c r="E45">
        <v>16</v>
      </c>
      <c r="F45">
        <v>-3</v>
      </c>
      <c r="G45">
        <f t="shared" si="3"/>
        <v>13</v>
      </c>
      <c r="H45" s="1">
        <v>8.5277777777777786E-2</v>
      </c>
    </row>
    <row r="46" spans="1:8" x14ac:dyDescent="0.25">
      <c r="A46" s="6">
        <v>16</v>
      </c>
      <c r="B46" t="s">
        <v>44</v>
      </c>
      <c r="C46" s="8" t="s">
        <v>148</v>
      </c>
      <c r="D46">
        <v>47</v>
      </c>
      <c r="E46">
        <v>19</v>
      </c>
      <c r="F46">
        <v>-6</v>
      </c>
      <c r="G46">
        <f t="shared" si="3"/>
        <v>13</v>
      </c>
      <c r="H46" s="1">
        <v>8.7395833333333339E-2</v>
      </c>
    </row>
    <row r="47" spans="1:8" x14ac:dyDescent="0.25">
      <c r="A47" s="6"/>
      <c r="B47" t="s">
        <v>45</v>
      </c>
      <c r="C47" s="8"/>
      <c r="D47">
        <v>2047</v>
      </c>
      <c r="E47">
        <v>19</v>
      </c>
      <c r="F47">
        <v>-6</v>
      </c>
      <c r="G47">
        <f t="shared" si="3"/>
        <v>13</v>
      </c>
      <c r="H47" s="1">
        <v>8.7418981481481473E-2</v>
      </c>
    </row>
    <row r="48" spans="1:8" x14ac:dyDescent="0.25">
      <c r="A48" s="6"/>
      <c r="B48" t="s">
        <v>46</v>
      </c>
      <c r="C48" s="8"/>
      <c r="D48">
        <v>3047</v>
      </c>
      <c r="E48">
        <v>19</v>
      </c>
      <c r="F48">
        <v>-6</v>
      </c>
      <c r="G48">
        <f t="shared" si="3"/>
        <v>13</v>
      </c>
      <c r="H48" s="1">
        <v>8.74537037037037E-2</v>
      </c>
    </row>
    <row r="49" spans="1:8" x14ac:dyDescent="0.25">
      <c r="A49" s="6"/>
      <c r="B49" t="s">
        <v>47</v>
      </c>
      <c r="C49" s="8"/>
      <c r="D49">
        <v>1047</v>
      </c>
      <c r="E49">
        <v>19</v>
      </c>
      <c r="F49">
        <v>-6</v>
      </c>
      <c r="G49">
        <f t="shared" si="3"/>
        <v>13</v>
      </c>
      <c r="H49" s="1">
        <v>8.7488425925925928E-2</v>
      </c>
    </row>
    <row r="50" spans="1:8" x14ac:dyDescent="0.25">
      <c r="A50" s="4">
        <v>17</v>
      </c>
      <c r="B50" t="s">
        <v>48</v>
      </c>
      <c r="C50" s="2" t="s">
        <v>48</v>
      </c>
      <c r="D50">
        <v>141</v>
      </c>
      <c r="E50">
        <v>12</v>
      </c>
      <c r="F50">
        <v>0</v>
      </c>
      <c r="G50">
        <f t="shared" ref="G50:G57" si="4" xml:space="preserve">   12</f>
        <v>12</v>
      </c>
      <c r="H50" s="1">
        <v>6.475694444444445E-2</v>
      </c>
    </row>
    <row r="51" spans="1:8" x14ac:dyDescent="0.25">
      <c r="A51" s="6">
        <v>18</v>
      </c>
      <c r="B51" t="s">
        <v>49</v>
      </c>
      <c r="C51" s="8" t="s">
        <v>149</v>
      </c>
      <c r="D51">
        <v>3</v>
      </c>
      <c r="E51">
        <v>12</v>
      </c>
      <c r="F51">
        <v>0</v>
      </c>
      <c r="G51">
        <f t="shared" si="4"/>
        <v>12</v>
      </c>
      <c r="H51" s="1">
        <v>7.4004629629629629E-2</v>
      </c>
    </row>
    <row r="52" spans="1:8" x14ac:dyDescent="0.25">
      <c r="A52" s="6"/>
      <c r="B52" t="s">
        <v>51</v>
      </c>
      <c r="C52" s="8"/>
      <c r="D52">
        <v>2003</v>
      </c>
      <c r="E52">
        <v>12</v>
      </c>
      <c r="F52">
        <v>0</v>
      </c>
      <c r="G52">
        <f t="shared" si="4"/>
        <v>12</v>
      </c>
      <c r="H52" s="1">
        <v>7.4120370370370378E-2</v>
      </c>
    </row>
    <row r="53" spans="1:8" x14ac:dyDescent="0.25">
      <c r="A53" s="6"/>
      <c r="B53" t="s">
        <v>52</v>
      </c>
      <c r="C53" s="8"/>
      <c r="D53">
        <v>3003</v>
      </c>
      <c r="E53">
        <v>12</v>
      </c>
      <c r="F53">
        <v>0</v>
      </c>
      <c r="G53">
        <f t="shared" si="4"/>
        <v>12</v>
      </c>
      <c r="H53" s="1">
        <v>7.4247685185185194E-2</v>
      </c>
    </row>
    <row r="54" spans="1:8" x14ac:dyDescent="0.25">
      <c r="A54" s="6"/>
      <c r="B54" t="s">
        <v>50</v>
      </c>
      <c r="C54" s="8"/>
      <c r="D54">
        <v>1003</v>
      </c>
      <c r="E54">
        <v>12</v>
      </c>
      <c r="F54">
        <v>0</v>
      </c>
      <c r="G54">
        <f t="shared" si="4"/>
        <v>12</v>
      </c>
      <c r="H54" s="1">
        <v>7.4293981481481489E-2</v>
      </c>
    </row>
    <row r="55" spans="1:8" x14ac:dyDescent="0.25">
      <c r="A55" s="6">
        <v>19</v>
      </c>
      <c r="B55" t="s">
        <v>53</v>
      </c>
      <c r="C55" s="8" t="s">
        <v>150</v>
      </c>
      <c r="D55">
        <v>1020</v>
      </c>
      <c r="E55">
        <v>21</v>
      </c>
      <c r="F55">
        <v>-9</v>
      </c>
      <c r="G55">
        <f t="shared" si="4"/>
        <v>12</v>
      </c>
      <c r="H55" s="1">
        <v>8.9050925925925936E-2</v>
      </c>
    </row>
    <row r="56" spans="1:8" x14ac:dyDescent="0.25">
      <c r="A56" s="6"/>
      <c r="B56" t="s">
        <v>54</v>
      </c>
      <c r="C56" s="8"/>
      <c r="D56">
        <v>3020</v>
      </c>
      <c r="E56">
        <v>21</v>
      </c>
      <c r="F56">
        <v>-9</v>
      </c>
      <c r="G56">
        <f t="shared" si="4"/>
        <v>12</v>
      </c>
      <c r="H56" s="1">
        <v>8.9085648148148136E-2</v>
      </c>
    </row>
    <row r="57" spans="1:8" x14ac:dyDescent="0.25">
      <c r="A57" s="6"/>
      <c r="B57" t="s">
        <v>55</v>
      </c>
      <c r="C57" s="8"/>
      <c r="D57">
        <v>2020</v>
      </c>
      <c r="E57">
        <v>21</v>
      </c>
      <c r="F57">
        <v>-9</v>
      </c>
      <c r="G57">
        <f t="shared" si="4"/>
        <v>12</v>
      </c>
      <c r="H57" s="1">
        <v>8.9340277777777768E-2</v>
      </c>
    </row>
    <row r="58" spans="1:8" x14ac:dyDescent="0.25">
      <c r="A58" s="6">
        <v>20</v>
      </c>
      <c r="B58" t="s">
        <v>56</v>
      </c>
      <c r="C58" s="8" t="s">
        <v>151</v>
      </c>
      <c r="D58">
        <v>1005</v>
      </c>
      <c r="E58">
        <v>10</v>
      </c>
      <c r="F58">
        <v>0</v>
      </c>
      <c r="G58">
        <f xml:space="preserve">   10</f>
        <v>10</v>
      </c>
      <c r="H58" s="1">
        <v>6.6307870370370378E-2</v>
      </c>
    </row>
    <row r="59" spans="1:8" x14ac:dyDescent="0.25">
      <c r="A59" s="6"/>
      <c r="B59" t="s">
        <v>57</v>
      </c>
      <c r="C59" s="8"/>
      <c r="D59">
        <v>5</v>
      </c>
      <c r="E59">
        <v>10</v>
      </c>
      <c r="F59">
        <v>0</v>
      </c>
      <c r="G59">
        <f xml:space="preserve">   10</f>
        <v>10</v>
      </c>
      <c r="H59" s="1">
        <v>6.6331018518518511E-2</v>
      </c>
    </row>
    <row r="60" spans="1:8" x14ac:dyDescent="0.25">
      <c r="A60" s="6">
        <v>21</v>
      </c>
      <c r="B60" t="s">
        <v>58</v>
      </c>
      <c r="C60" s="8" t="s">
        <v>152</v>
      </c>
      <c r="D60">
        <v>1034</v>
      </c>
      <c r="E60">
        <v>21</v>
      </c>
      <c r="F60">
        <v>-12</v>
      </c>
      <c r="G60">
        <f xml:space="preserve">    9</f>
        <v>9</v>
      </c>
      <c r="H60" s="1">
        <v>9.1238425925925917E-2</v>
      </c>
    </row>
    <row r="61" spans="1:8" x14ac:dyDescent="0.25">
      <c r="A61" s="6"/>
      <c r="B61" t="s">
        <v>59</v>
      </c>
      <c r="C61" s="8"/>
      <c r="D61">
        <v>34</v>
      </c>
      <c r="E61">
        <v>21</v>
      </c>
      <c r="F61">
        <v>-12</v>
      </c>
      <c r="G61">
        <f xml:space="preserve">    9</f>
        <v>9</v>
      </c>
      <c r="H61" s="1">
        <v>9.1249999999999998E-2</v>
      </c>
    </row>
    <row r="62" spans="1:8" x14ac:dyDescent="0.25">
      <c r="A62" s="6"/>
      <c r="B62" t="s">
        <v>60</v>
      </c>
      <c r="C62" s="8"/>
      <c r="D62">
        <v>2034</v>
      </c>
      <c r="E62">
        <v>21</v>
      </c>
      <c r="F62">
        <v>-12</v>
      </c>
      <c r="G62">
        <f xml:space="preserve">    9</f>
        <v>9</v>
      </c>
      <c r="H62" s="1">
        <v>9.1261574074074078E-2</v>
      </c>
    </row>
    <row r="63" spans="1:8" x14ac:dyDescent="0.25">
      <c r="A63" s="6">
        <v>22</v>
      </c>
      <c r="B63" t="s">
        <v>63</v>
      </c>
      <c r="C63" s="8" t="s">
        <v>153</v>
      </c>
      <c r="D63">
        <v>32</v>
      </c>
      <c r="E63">
        <v>8</v>
      </c>
      <c r="F63">
        <v>0</v>
      </c>
      <c r="G63">
        <f t="shared" ref="G63:G68" si="5" xml:space="preserve">    8</f>
        <v>8</v>
      </c>
      <c r="H63" s="1">
        <v>7.5983796296296299E-2</v>
      </c>
    </row>
    <row r="64" spans="1:8" x14ac:dyDescent="0.25">
      <c r="A64" s="6"/>
      <c r="B64" t="s">
        <v>64</v>
      </c>
      <c r="C64" s="8"/>
      <c r="D64">
        <v>1032</v>
      </c>
      <c r="E64">
        <v>8</v>
      </c>
      <c r="F64">
        <v>0</v>
      </c>
      <c r="G64">
        <f t="shared" si="5"/>
        <v>8</v>
      </c>
      <c r="H64" s="1">
        <v>7.6018518518518527E-2</v>
      </c>
    </row>
    <row r="65" spans="1:8" x14ac:dyDescent="0.25">
      <c r="A65" s="6">
        <v>23</v>
      </c>
      <c r="B65" t="s">
        <v>65</v>
      </c>
      <c r="C65" s="8" t="s">
        <v>154</v>
      </c>
      <c r="D65">
        <v>2044</v>
      </c>
      <c r="E65">
        <v>8</v>
      </c>
      <c r="F65">
        <v>0</v>
      </c>
      <c r="G65">
        <f t="shared" si="5"/>
        <v>8</v>
      </c>
      <c r="H65" s="1">
        <v>7.6064814814814807E-2</v>
      </c>
    </row>
    <row r="66" spans="1:8" x14ac:dyDescent="0.25">
      <c r="A66" s="6"/>
      <c r="B66" t="s">
        <v>62</v>
      </c>
      <c r="C66" s="8"/>
      <c r="D66">
        <v>44</v>
      </c>
      <c r="E66">
        <v>8</v>
      </c>
      <c r="F66">
        <v>0</v>
      </c>
      <c r="G66">
        <f t="shared" si="5"/>
        <v>8</v>
      </c>
      <c r="H66" s="1">
        <v>7.6099537037037035E-2</v>
      </c>
    </row>
    <row r="67" spans="1:8" x14ac:dyDescent="0.25">
      <c r="A67" s="6"/>
      <c r="B67" t="s">
        <v>66</v>
      </c>
      <c r="C67" s="8"/>
      <c r="D67">
        <v>3044</v>
      </c>
      <c r="E67">
        <v>8</v>
      </c>
      <c r="F67">
        <v>0</v>
      </c>
      <c r="G67">
        <f t="shared" si="5"/>
        <v>8</v>
      </c>
      <c r="H67" s="1">
        <v>7.6145833333333343E-2</v>
      </c>
    </row>
    <row r="68" spans="1:8" x14ac:dyDescent="0.25">
      <c r="A68" s="6"/>
      <c r="B68" t="s">
        <v>61</v>
      </c>
      <c r="C68" s="8"/>
      <c r="D68">
        <v>1044</v>
      </c>
      <c r="E68">
        <v>8</v>
      </c>
      <c r="F68">
        <v>0</v>
      </c>
      <c r="G68">
        <f t="shared" si="5"/>
        <v>8</v>
      </c>
      <c r="H68" s="1">
        <v>7.5856481481481483E-2</v>
      </c>
    </row>
    <row r="69" spans="1:8" x14ac:dyDescent="0.25">
      <c r="A69" s="6">
        <v>24</v>
      </c>
      <c r="B69" t="s">
        <v>67</v>
      </c>
      <c r="C69" s="8" t="s">
        <v>155</v>
      </c>
      <c r="D69">
        <v>1024</v>
      </c>
      <c r="E69">
        <v>7</v>
      </c>
      <c r="F69">
        <v>0</v>
      </c>
      <c r="G69">
        <f xml:space="preserve">    7</f>
        <v>7</v>
      </c>
      <c r="H69" s="1">
        <v>7.4930555555555556E-2</v>
      </c>
    </row>
    <row r="70" spans="1:8" x14ac:dyDescent="0.25">
      <c r="A70" s="6"/>
      <c r="B70" t="s">
        <v>68</v>
      </c>
      <c r="C70" s="8"/>
      <c r="D70">
        <v>3024</v>
      </c>
      <c r="E70">
        <v>7</v>
      </c>
      <c r="F70">
        <v>0</v>
      </c>
      <c r="G70">
        <f xml:space="preserve">    7</f>
        <v>7</v>
      </c>
      <c r="H70" s="1">
        <v>7.4976851851851864E-2</v>
      </c>
    </row>
    <row r="71" spans="1:8" x14ac:dyDescent="0.25">
      <c r="A71" s="6"/>
      <c r="B71" t="s">
        <v>69</v>
      </c>
      <c r="C71" s="8"/>
      <c r="D71">
        <v>2024</v>
      </c>
      <c r="E71">
        <v>7</v>
      </c>
      <c r="F71">
        <v>0</v>
      </c>
      <c r="G71">
        <f xml:space="preserve">    7</f>
        <v>7</v>
      </c>
      <c r="H71" s="1">
        <v>7.5069444444444453E-2</v>
      </c>
    </row>
    <row r="72" spans="1:8" x14ac:dyDescent="0.25">
      <c r="A72" s="6"/>
      <c r="B72" t="s">
        <v>70</v>
      </c>
      <c r="C72" s="8"/>
      <c r="D72">
        <v>24</v>
      </c>
      <c r="E72">
        <v>7</v>
      </c>
      <c r="F72">
        <v>0</v>
      </c>
      <c r="G72">
        <f xml:space="preserve">    7</f>
        <v>7</v>
      </c>
      <c r="H72" s="1">
        <v>7.5115740740740733E-2</v>
      </c>
    </row>
    <row r="73" spans="1:8" x14ac:dyDescent="0.25">
      <c r="A73" s="6"/>
      <c r="B73" t="s">
        <v>71</v>
      </c>
      <c r="C73" s="8"/>
      <c r="D73">
        <v>4024</v>
      </c>
      <c r="E73">
        <v>7</v>
      </c>
      <c r="F73">
        <v>0</v>
      </c>
      <c r="G73">
        <f xml:space="preserve">    7</f>
        <v>7</v>
      </c>
      <c r="H73" s="1">
        <v>7.5196759259259269E-2</v>
      </c>
    </row>
    <row r="74" spans="1:8" x14ac:dyDescent="0.25">
      <c r="A74" s="6">
        <v>25</v>
      </c>
      <c r="B74" t="s">
        <v>72</v>
      </c>
      <c r="C74" s="8" t="s">
        <v>156</v>
      </c>
      <c r="D74">
        <v>16</v>
      </c>
      <c r="E74">
        <v>11</v>
      </c>
      <c r="F74">
        <v>-9</v>
      </c>
      <c r="G74">
        <f xml:space="preserve">    2</f>
        <v>2</v>
      </c>
      <c r="H74" s="1">
        <v>8.9166666666666672E-2</v>
      </c>
    </row>
    <row r="75" spans="1:8" x14ac:dyDescent="0.25">
      <c r="A75" s="6"/>
      <c r="B75" t="s">
        <v>73</v>
      </c>
      <c r="C75" s="8"/>
      <c r="D75">
        <v>2016</v>
      </c>
      <c r="E75">
        <v>11</v>
      </c>
      <c r="F75">
        <v>-9</v>
      </c>
      <c r="G75">
        <f xml:space="preserve">    2</f>
        <v>2</v>
      </c>
      <c r="H75" s="1">
        <v>8.9212962962962952E-2</v>
      </c>
    </row>
    <row r="76" spans="1:8" x14ac:dyDescent="0.25">
      <c r="A76" s="6"/>
      <c r="B76" t="s">
        <v>74</v>
      </c>
      <c r="C76" s="8"/>
      <c r="D76">
        <v>1016</v>
      </c>
      <c r="E76">
        <v>11</v>
      </c>
      <c r="F76">
        <v>-9</v>
      </c>
      <c r="G76">
        <f xml:space="preserve">    2</f>
        <v>2</v>
      </c>
      <c r="H76" s="1">
        <v>8.924768518518518E-2</v>
      </c>
    </row>
    <row r="77" spans="1:8" x14ac:dyDescent="0.25">
      <c r="A77" s="6">
        <v>26</v>
      </c>
      <c r="B77" t="s">
        <v>75</v>
      </c>
      <c r="C77" s="8" t="s">
        <v>157</v>
      </c>
      <c r="D77">
        <v>37</v>
      </c>
      <c r="E77">
        <v>28</v>
      </c>
      <c r="F77">
        <v>-27</v>
      </c>
      <c r="G77">
        <f xml:space="preserve">    1</f>
        <v>1</v>
      </c>
      <c r="H77" s="1">
        <v>0.10157407407407408</v>
      </c>
    </row>
    <row r="78" spans="1:8" x14ac:dyDescent="0.25">
      <c r="A78" s="6"/>
      <c r="B78" t="s">
        <v>76</v>
      </c>
      <c r="C78" s="8"/>
      <c r="D78">
        <v>1037</v>
      </c>
      <c r="E78">
        <v>28</v>
      </c>
      <c r="F78">
        <v>-27</v>
      </c>
      <c r="G78">
        <f xml:space="preserve">    1</f>
        <v>1</v>
      </c>
      <c r="H78" s="1">
        <v>0.10162037037037037</v>
      </c>
    </row>
    <row r="81" spans="1:8" ht="15.75" x14ac:dyDescent="0.25">
      <c r="A81" s="7" t="s">
        <v>188</v>
      </c>
      <c r="B81" s="7"/>
      <c r="C81" s="7"/>
      <c r="D81" s="7"/>
      <c r="E81" s="7"/>
      <c r="F81" s="7"/>
      <c r="G81" s="7"/>
      <c r="H81" s="7"/>
    </row>
    <row r="83" spans="1:8" x14ac:dyDescent="0.25">
      <c r="A83" s="5" t="s">
        <v>182</v>
      </c>
      <c r="B83" t="s">
        <v>0</v>
      </c>
      <c r="C83" s="2" t="s">
        <v>183</v>
      </c>
      <c r="D83" t="s">
        <v>1</v>
      </c>
      <c r="E83" t="s">
        <v>2</v>
      </c>
      <c r="F83" t="s">
        <v>184</v>
      </c>
      <c r="G83" t="s">
        <v>186</v>
      </c>
      <c r="H83" t="s">
        <v>185</v>
      </c>
    </row>
    <row r="84" spans="1:8" x14ac:dyDescent="0.25">
      <c r="A84" s="6">
        <v>1</v>
      </c>
      <c r="B84" t="s">
        <v>77</v>
      </c>
      <c r="C84" s="8" t="s">
        <v>158</v>
      </c>
      <c r="D84">
        <v>72</v>
      </c>
      <c r="E84">
        <v>38</v>
      </c>
      <c r="F84">
        <v>0</v>
      </c>
      <c r="G84">
        <f xml:space="preserve">   38</f>
        <v>38</v>
      </c>
      <c r="H84" s="1">
        <v>7.6446759259259256E-2</v>
      </c>
    </row>
    <row r="85" spans="1:8" x14ac:dyDescent="0.25">
      <c r="A85" s="6"/>
      <c r="B85" t="s">
        <v>79</v>
      </c>
      <c r="C85" s="8"/>
      <c r="D85">
        <v>1072</v>
      </c>
      <c r="E85">
        <v>38</v>
      </c>
      <c r="F85">
        <v>0</v>
      </c>
      <c r="G85">
        <f xml:space="preserve">   38</f>
        <v>38</v>
      </c>
      <c r="H85" s="1">
        <v>7.6481481481481484E-2</v>
      </c>
    </row>
    <row r="86" spans="1:8" x14ac:dyDescent="0.25">
      <c r="A86" s="6"/>
      <c r="B86" t="s">
        <v>78</v>
      </c>
      <c r="C86" s="8"/>
      <c r="D86">
        <v>2072</v>
      </c>
      <c r="E86">
        <v>38</v>
      </c>
      <c r="F86">
        <v>0</v>
      </c>
      <c r="G86">
        <f xml:space="preserve">   38</f>
        <v>38</v>
      </c>
      <c r="H86" s="1">
        <v>7.6504629629629631E-2</v>
      </c>
    </row>
    <row r="87" spans="1:8" x14ac:dyDescent="0.25">
      <c r="A87" s="4">
        <v>2</v>
      </c>
      <c r="B87" t="s">
        <v>80</v>
      </c>
      <c r="C87" s="2" t="s">
        <v>159</v>
      </c>
      <c r="D87">
        <v>146</v>
      </c>
      <c r="E87">
        <v>33</v>
      </c>
      <c r="F87">
        <v>0</v>
      </c>
      <c r="G87">
        <f xml:space="preserve">   33</f>
        <v>33</v>
      </c>
      <c r="H87" s="1">
        <v>8.1296296296296297E-2</v>
      </c>
    </row>
    <row r="88" spans="1:8" x14ac:dyDescent="0.25">
      <c r="A88" s="6">
        <v>3</v>
      </c>
      <c r="B88" t="s">
        <v>81</v>
      </c>
      <c r="C88" s="8" t="s">
        <v>160</v>
      </c>
      <c r="D88">
        <v>1053</v>
      </c>
      <c r="E88">
        <v>31</v>
      </c>
      <c r="F88">
        <v>0</v>
      </c>
      <c r="G88">
        <f xml:space="preserve">   31</f>
        <v>31</v>
      </c>
      <c r="H88" s="1">
        <v>7.993055555555556E-2</v>
      </c>
    </row>
    <row r="89" spans="1:8" x14ac:dyDescent="0.25">
      <c r="A89" s="6"/>
      <c r="B89" t="s">
        <v>82</v>
      </c>
      <c r="C89" s="8"/>
      <c r="D89">
        <v>53</v>
      </c>
      <c r="E89">
        <v>31</v>
      </c>
      <c r="F89">
        <v>0</v>
      </c>
      <c r="G89">
        <f xml:space="preserve">   31</f>
        <v>31</v>
      </c>
      <c r="H89" s="1">
        <v>7.9942129629629641E-2</v>
      </c>
    </row>
    <row r="90" spans="1:8" x14ac:dyDescent="0.25">
      <c r="A90" s="6">
        <v>4</v>
      </c>
      <c r="B90" t="s">
        <v>83</v>
      </c>
      <c r="C90" s="8" t="s">
        <v>161</v>
      </c>
      <c r="D90">
        <v>65</v>
      </c>
      <c r="E90">
        <v>23</v>
      </c>
      <c r="F90">
        <v>0</v>
      </c>
      <c r="G90">
        <f xml:space="preserve">   23</f>
        <v>23</v>
      </c>
      <c r="H90" s="1">
        <v>8.0717592592592591E-2</v>
      </c>
    </row>
    <row r="91" spans="1:8" x14ac:dyDescent="0.25">
      <c r="A91" s="6"/>
      <c r="B91" t="s">
        <v>84</v>
      </c>
      <c r="C91" s="8"/>
      <c r="D91">
        <v>1065</v>
      </c>
      <c r="E91">
        <v>23</v>
      </c>
      <c r="F91">
        <v>0</v>
      </c>
      <c r="G91">
        <f xml:space="preserve">   23</f>
        <v>23</v>
      </c>
      <c r="H91" s="1">
        <v>8.0729166666666671E-2</v>
      </c>
    </row>
    <row r="92" spans="1:8" x14ac:dyDescent="0.25">
      <c r="A92" s="6">
        <v>5</v>
      </c>
      <c r="B92" t="s">
        <v>85</v>
      </c>
      <c r="C92" s="8" t="s">
        <v>162</v>
      </c>
      <c r="D92">
        <v>61</v>
      </c>
      <c r="E92">
        <v>23</v>
      </c>
      <c r="F92">
        <v>0</v>
      </c>
      <c r="G92">
        <f xml:space="preserve">   23</f>
        <v>23</v>
      </c>
      <c r="H92" s="1">
        <v>8.1921296296296298E-2</v>
      </c>
    </row>
    <row r="93" spans="1:8" x14ac:dyDescent="0.25">
      <c r="A93" s="6"/>
      <c r="B93" t="s">
        <v>87</v>
      </c>
      <c r="C93" s="8"/>
      <c r="D93">
        <v>1061</v>
      </c>
      <c r="E93">
        <v>23</v>
      </c>
      <c r="F93">
        <v>0</v>
      </c>
      <c r="G93">
        <f xml:space="preserve">   23</f>
        <v>23</v>
      </c>
      <c r="H93" s="1">
        <v>8.1956018518518511E-2</v>
      </c>
    </row>
    <row r="94" spans="1:8" x14ac:dyDescent="0.25">
      <c r="A94" s="6"/>
      <c r="B94" t="s">
        <v>86</v>
      </c>
      <c r="C94" s="8"/>
      <c r="D94">
        <v>2061</v>
      </c>
      <c r="E94">
        <v>23</v>
      </c>
      <c r="F94">
        <v>0</v>
      </c>
      <c r="G94">
        <f xml:space="preserve">   23</f>
        <v>23</v>
      </c>
      <c r="H94" s="1">
        <v>8.2013888888888886E-2</v>
      </c>
    </row>
    <row r="95" spans="1:8" x14ac:dyDescent="0.25">
      <c r="A95" s="6">
        <v>6</v>
      </c>
      <c r="B95" t="s">
        <v>88</v>
      </c>
      <c r="C95" s="8" t="s">
        <v>163</v>
      </c>
      <c r="D95">
        <v>64</v>
      </c>
      <c r="E95">
        <v>37</v>
      </c>
      <c r="F95">
        <v>-18</v>
      </c>
      <c r="G95">
        <f xml:space="preserve">   19</f>
        <v>19</v>
      </c>
      <c r="H95" s="1">
        <v>9.5150462962962964E-2</v>
      </c>
    </row>
    <row r="96" spans="1:8" x14ac:dyDescent="0.25">
      <c r="A96" s="6"/>
      <c r="B96" t="s">
        <v>89</v>
      </c>
      <c r="C96" s="8"/>
      <c r="D96">
        <v>1064</v>
      </c>
      <c r="E96">
        <v>37</v>
      </c>
      <c r="F96">
        <v>-18</v>
      </c>
      <c r="G96">
        <f xml:space="preserve">   19</f>
        <v>19</v>
      </c>
      <c r="H96" s="1">
        <v>9.5185185185185192E-2</v>
      </c>
    </row>
    <row r="97" spans="1:8" x14ac:dyDescent="0.25">
      <c r="A97" s="6">
        <v>7</v>
      </c>
      <c r="B97" t="s">
        <v>90</v>
      </c>
      <c r="C97" s="8" t="s">
        <v>164</v>
      </c>
      <c r="D97">
        <v>1069</v>
      </c>
      <c r="E97">
        <v>16</v>
      </c>
      <c r="F97">
        <v>0</v>
      </c>
      <c r="G97">
        <f xml:space="preserve">   16</f>
        <v>16</v>
      </c>
      <c r="H97" s="1">
        <v>7.66087962962963E-2</v>
      </c>
    </row>
    <row r="98" spans="1:8" x14ac:dyDescent="0.25">
      <c r="A98" s="6"/>
      <c r="B98" t="s">
        <v>91</v>
      </c>
      <c r="C98" s="8"/>
      <c r="D98">
        <v>69</v>
      </c>
      <c r="E98">
        <v>16</v>
      </c>
      <c r="F98">
        <v>0</v>
      </c>
      <c r="G98">
        <f xml:space="preserve">   16</f>
        <v>16</v>
      </c>
      <c r="H98" s="1">
        <v>7.6643518518518514E-2</v>
      </c>
    </row>
    <row r="99" spans="1:8" x14ac:dyDescent="0.25">
      <c r="A99" s="6">
        <v>8</v>
      </c>
      <c r="B99" t="s">
        <v>92</v>
      </c>
      <c r="C99" s="8" t="s">
        <v>165</v>
      </c>
      <c r="D99">
        <v>58</v>
      </c>
      <c r="E99">
        <v>15</v>
      </c>
      <c r="F99">
        <v>0</v>
      </c>
      <c r="G99">
        <f xml:space="preserve">   15</f>
        <v>15</v>
      </c>
      <c r="H99" s="1">
        <v>8.0486111111111105E-2</v>
      </c>
    </row>
    <row r="100" spans="1:8" x14ac:dyDescent="0.25">
      <c r="A100" s="6"/>
      <c r="B100" t="s">
        <v>93</v>
      </c>
      <c r="C100" s="8"/>
      <c r="D100">
        <v>1058</v>
      </c>
      <c r="E100">
        <v>15</v>
      </c>
      <c r="F100">
        <v>0</v>
      </c>
      <c r="G100">
        <f xml:space="preserve">   15</f>
        <v>15</v>
      </c>
      <c r="H100" s="1">
        <v>8.0555555555555561E-2</v>
      </c>
    </row>
    <row r="101" spans="1:8" x14ac:dyDescent="0.25">
      <c r="A101" s="6">
        <v>9</v>
      </c>
      <c r="B101" t="s">
        <v>96</v>
      </c>
      <c r="C101" s="8" t="s">
        <v>166</v>
      </c>
      <c r="D101">
        <v>59</v>
      </c>
      <c r="E101">
        <v>27</v>
      </c>
      <c r="F101">
        <v>-13</v>
      </c>
      <c r="G101">
        <f xml:space="preserve">   14</f>
        <v>14</v>
      </c>
      <c r="H101" s="1">
        <v>9.1712962962962954E-2</v>
      </c>
    </row>
    <row r="102" spans="1:8" x14ac:dyDescent="0.25">
      <c r="A102" s="6"/>
      <c r="B102" t="s">
        <v>97</v>
      </c>
      <c r="C102" s="8"/>
      <c r="D102">
        <v>1059</v>
      </c>
      <c r="E102">
        <v>27</v>
      </c>
      <c r="F102">
        <v>-13</v>
      </c>
      <c r="G102">
        <f xml:space="preserve">   14</f>
        <v>14</v>
      </c>
      <c r="H102" s="1">
        <v>9.1724537037037035E-2</v>
      </c>
    </row>
    <row r="103" spans="1:8" x14ac:dyDescent="0.25">
      <c r="A103" s="6"/>
      <c r="B103" t="s">
        <v>98</v>
      </c>
      <c r="C103" s="8"/>
      <c r="D103">
        <v>2059</v>
      </c>
      <c r="E103">
        <v>27</v>
      </c>
      <c r="F103">
        <v>-13</v>
      </c>
      <c r="G103">
        <f xml:space="preserve">   14</f>
        <v>14</v>
      </c>
      <c r="H103" s="1">
        <v>9.1736111111111115E-2</v>
      </c>
    </row>
    <row r="104" spans="1:8" x14ac:dyDescent="0.25">
      <c r="A104" s="6">
        <v>10</v>
      </c>
      <c r="B104" t="s">
        <v>99</v>
      </c>
      <c r="C104" s="8" t="s">
        <v>167</v>
      </c>
      <c r="D104">
        <v>1077</v>
      </c>
      <c r="E104">
        <v>12</v>
      </c>
      <c r="F104">
        <v>0</v>
      </c>
      <c r="G104">
        <f xml:space="preserve">   12</f>
        <v>12</v>
      </c>
      <c r="H104" s="1">
        <v>7.3263888888888892E-2</v>
      </c>
    </row>
    <row r="105" spans="1:8" x14ac:dyDescent="0.25">
      <c r="A105" s="6"/>
      <c r="B105" t="s">
        <v>100</v>
      </c>
      <c r="C105" s="8"/>
      <c r="D105">
        <v>77</v>
      </c>
      <c r="E105">
        <v>12</v>
      </c>
      <c r="F105">
        <v>0</v>
      </c>
      <c r="G105">
        <f xml:space="preserve">   12</f>
        <v>12</v>
      </c>
      <c r="H105" s="1">
        <v>7.3425925925925936E-2</v>
      </c>
    </row>
    <row r="106" spans="1:8" x14ac:dyDescent="0.25">
      <c r="A106" s="6">
        <v>11</v>
      </c>
      <c r="B106" t="s">
        <v>94</v>
      </c>
      <c r="C106" s="8" t="s">
        <v>168</v>
      </c>
      <c r="D106">
        <v>60</v>
      </c>
      <c r="E106">
        <v>18</v>
      </c>
      <c r="F106">
        <v>-4</v>
      </c>
      <c r="G106">
        <f xml:space="preserve">   14</f>
        <v>14</v>
      </c>
      <c r="H106" s="1">
        <v>8.5694444444444448E-2</v>
      </c>
    </row>
    <row r="107" spans="1:8" x14ac:dyDescent="0.25">
      <c r="A107" s="6"/>
      <c r="B107" t="s">
        <v>95</v>
      </c>
      <c r="C107" s="8"/>
      <c r="D107">
        <v>1060</v>
      </c>
      <c r="E107">
        <v>18</v>
      </c>
      <c r="F107">
        <v>-6</v>
      </c>
      <c r="G107">
        <f xml:space="preserve">   12</f>
        <v>12</v>
      </c>
      <c r="H107" s="1">
        <v>8.7164351851851854E-2</v>
      </c>
    </row>
    <row r="108" spans="1:8" x14ac:dyDescent="0.25">
      <c r="A108" s="6">
        <v>12</v>
      </c>
      <c r="B108" t="s">
        <v>101</v>
      </c>
      <c r="C108" s="8" t="s">
        <v>169</v>
      </c>
      <c r="D108">
        <v>76</v>
      </c>
      <c r="E108">
        <v>21</v>
      </c>
      <c r="F108">
        <v>-12</v>
      </c>
      <c r="G108">
        <f xml:space="preserve">    9</f>
        <v>9</v>
      </c>
      <c r="H108" s="1">
        <v>9.1284722222222225E-2</v>
      </c>
    </row>
    <row r="109" spans="1:8" x14ac:dyDescent="0.25">
      <c r="A109" s="6"/>
      <c r="B109" t="s">
        <v>102</v>
      </c>
      <c r="C109" s="8"/>
      <c r="D109">
        <v>1076</v>
      </c>
      <c r="E109">
        <v>21</v>
      </c>
      <c r="F109">
        <v>-12</v>
      </c>
      <c r="G109">
        <f xml:space="preserve">    9</f>
        <v>9</v>
      </c>
      <c r="H109" s="1">
        <v>9.1296296296296306E-2</v>
      </c>
    </row>
    <row r="110" spans="1:8" x14ac:dyDescent="0.25">
      <c r="A110" s="6">
        <v>13</v>
      </c>
      <c r="B110" t="s">
        <v>103</v>
      </c>
      <c r="C110" s="8" t="s">
        <v>170</v>
      </c>
      <c r="D110">
        <v>78</v>
      </c>
      <c r="E110">
        <v>14</v>
      </c>
      <c r="F110">
        <v>-6</v>
      </c>
      <c r="G110">
        <f xml:space="preserve">    8</f>
        <v>8</v>
      </c>
      <c r="H110" s="1">
        <v>8.711805555555556E-2</v>
      </c>
    </row>
    <row r="111" spans="1:8" x14ac:dyDescent="0.25">
      <c r="A111" s="6"/>
      <c r="B111" t="s">
        <v>104</v>
      </c>
      <c r="C111" s="8"/>
      <c r="D111">
        <v>1078</v>
      </c>
      <c r="E111">
        <v>14</v>
      </c>
      <c r="F111">
        <v>-6</v>
      </c>
      <c r="G111">
        <f xml:space="preserve">    8</f>
        <v>8</v>
      </c>
      <c r="H111" s="1">
        <v>8.7430555555555553E-2</v>
      </c>
    </row>
    <row r="112" spans="1:8" x14ac:dyDescent="0.25">
      <c r="A112" s="6">
        <v>14</v>
      </c>
      <c r="B112" t="s">
        <v>105</v>
      </c>
      <c r="C112" s="8" t="s">
        <v>171</v>
      </c>
      <c r="D112">
        <v>1075</v>
      </c>
      <c r="E112">
        <v>21</v>
      </c>
      <c r="F112">
        <v>-13</v>
      </c>
      <c r="G112">
        <f xml:space="preserve">    8</f>
        <v>8</v>
      </c>
      <c r="H112" s="1">
        <v>9.1747685185185182E-2</v>
      </c>
    </row>
    <row r="113" spans="1:8" x14ac:dyDescent="0.25">
      <c r="A113" s="6"/>
      <c r="B113" t="s">
        <v>106</v>
      </c>
      <c r="C113" s="8"/>
      <c r="D113">
        <v>75</v>
      </c>
      <c r="E113">
        <v>21</v>
      </c>
      <c r="F113">
        <v>-13</v>
      </c>
      <c r="G113">
        <f xml:space="preserve">    8</f>
        <v>8</v>
      </c>
      <c r="H113" s="1">
        <v>9.1770833333333343E-2</v>
      </c>
    </row>
    <row r="114" spans="1:8" x14ac:dyDescent="0.25">
      <c r="A114" s="6"/>
      <c r="B114" t="s">
        <v>107</v>
      </c>
      <c r="C114" s="8"/>
      <c r="D114">
        <v>2075</v>
      </c>
      <c r="E114">
        <v>21</v>
      </c>
      <c r="F114">
        <v>-13</v>
      </c>
      <c r="G114">
        <f xml:space="preserve">    8</f>
        <v>8</v>
      </c>
      <c r="H114" s="1">
        <v>9.178240740740741E-2</v>
      </c>
    </row>
    <row r="115" spans="1:8" x14ac:dyDescent="0.25">
      <c r="A115" s="6">
        <v>15</v>
      </c>
      <c r="B115" t="s">
        <v>108</v>
      </c>
      <c r="C115" s="8" t="s">
        <v>172</v>
      </c>
      <c r="D115">
        <v>1055</v>
      </c>
      <c r="E115">
        <v>2</v>
      </c>
      <c r="F115">
        <v>0</v>
      </c>
      <c r="G115">
        <f xml:space="preserve">    2</f>
        <v>2</v>
      </c>
      <c r="H115" s="1">
        <v>7.6412037037037042E-2</v>
      </c>
    </row>
    <row r="116" spans="1:8" x14ac:dyDescent="0.25">
      <c r="A116" s="6"/>
      <c r="B116" t="s">
        <v>109</v>
      </c>
      <c r="C116" s="8"/>
      <c r="D116">
        <v>55</v>
      </c>
      <c r="E116">
        <v>2</v>
      </c>
      <c r="F116">
        <v>0</v>
      </c>
      <c r="G116">
        <f xml:space="preserve">    2</f>
        <v>2</v>
      </c>
      <c r="H116" s="1">
        <v>7.6469907407407403E-2</v>
      </c>
    </row>
    <row r="117" spans="1:8" x14ac:dyDescent="0.25">
      <c r="A117" s="6">
        <v>16</v>
      </c>
      <c r="B117" t="s">
        <v>110</v>
      </c>
      <c r="C117" s="8" t="s">
        <v>173</v>
      </c>
      <c r="D117">
        <v>3068</v>
      </c>
      <c r="E117">
        <v>17</v>
      </c>
      <c r="F117">
        <v>-16</v>
      </c>
      <c r="G117">
        <f xml:space="preserve">    1</f>
        <v>1</v>
      </c>
      <c r="H117" s="1">
        <v>9.3761574074074081E-2</v>
      </c>
    </row>
    <row r="118" spans="1:8" x14ac:dyDescent="0.25">
      <c r="A118" s="6"/>
      <c r="B118" t="s">
        <v>111</v>
      </c>
      <c r="C118" s="8"/>
      <c r="D118">
        <v>2068</v>
      </c>
      <c r="E118">
        <v>17</v>
      </c>
      <c r="F118">
        <v>-16</v>
      </c>
      <c r="G118">
        <f xml:space="preserve">    1</f>
        <v>1</v>
      </c>
      <c r="H118" s="1">
        <v>9.3784722222222228E-2</v>
      </c>
    </row>
    <row r="119" spans="1:8" x14ac:dyDescent="0.25">
      <c r="A119" s="6"/>
      <c r="B119" t="s">
        <v>112</v>
      </c>
      <c r="C119" s="8"/>
      <c r="D119">
        <v>68</v>
      </c>
      <c r="E119">
        <v>17</v>
      </c>
      <c r="F119">
        <v>-16</v>
      </c>
      <c r="G119">
        <f xml:space="preserve">    1</f>
        <v>1</v>
      </c>
      <c r="H119" s="1">
        <v>9.3807870370370375E-2</v>
      </c>
    </row>
    <row r="120" spans="1:8" x14ac:dyDescent="0.25">
      <c r="A120" s="6"/>
      <c r="B120" t="s">
        <v>113</v>
      </c>
      <c r="C120" s="8"/>
      <c r="D120">
        <v>1068</v>
      </c>
      <c r="E120">
        <v>17</v>
      </c>
      <c r="F120">
        <v>-16</v>
      </c>
      <c r="G120">
        <f xml:space="preserve">    1</f>
        <v>1</v>
      </c>
      <c r="H120" s="1">
        <v>9.3831018518518508E-2</v>
      </c>
    </row>
    <row r="121" spans="1:8" x14ac:dyDescent="0.25">
      <c r="A121" s="6">
        <v>17</v>
      </c>
      <c r="B121" t="s">
        <v>114</v>
      </c>
      <c r="C121" s="8" t="s">
        <v>174</v>
      </c>
      <c r="D121">
        <v>1056</v>
      </c>
      <c r="E121">
        <v>12</v>
      </c>
      <c r="F121">
        <v>-12</v>
      </c>
      <c r="G121">
        <f xml:space="preserve">    0</f>
        <v>0</v>
      </c>
      <c r="H121" s="1">
        <v>0.11112268518518519</v>
      </c>
    </row>
    <row r="122" spans="1:8" x14ac:dyDescent="0.25">
      <c r="A122" s="6"/>
      <c r="B122" t="s">
        <v>115</v>
      </c>
      <c r="C122" s="8"/>
      <c r="D122">
        <v>56</v>
      </c>
      <c r="E122">
        <v>12</v>
      </c>
      <c r="F122">
        <v>-12</v>
      </c>
      <c r="G122">
        <f xml:space="preserve">    0</f>
        <v>0</v>
      </c>
      <c r="H122" s="1">
        <v>0.11114583333333333</v>
      </c>
    </row>
    <row r="123" spans="1:8" x14ac:dyDescent="0.25">
      <c r="A123" s="6">
        <v>18</v>
      </c>
      <c r="B123" t="s">
        <v>116</v>
      </c>
      <c r="C123" s="8" t="s">
        <v>175</v>
      </c>
      <c r="D123">
        <v>1054</v>
      </c>
      <c r="E123">
        <v>19</v>
      </c>
      <c r="F123">
        <v>-19</v>
      </c>
      <c r="G123">
        <f xml:space="preserve">    0</f>
        <v>0</v>
      </c>
      <c r="H123" s="1">
        <v>0.11636574074074074</v>
      </c>
    </row>
    <row r="124" spans="1:8" x14ac:dyDescent="0.25">
      <c r="A124" s="6"/>
      <c r="B124" t="s">
        <v>117</v>
      </c>
      <c r="C124" s="8"/>
      <c r="D124">
        <v>54</v>
      </c>
      <c r="E124">
        <v>19</v>
      </c>
      <c r="F124">
        <v>-19</v>
      </c>
      <c r="G124">
        <f xml:space="preserve">    0</f>
        <v>0</v>
      </c>
      <c r="H124" s="1">
        <v>0.11638888888888889</v>
      </c>
    </row>
    <row r="126" spans="1:8" ht="15.75" x14ac:dyDescent="0.25">
      <c r="A126" s="7" t="s">
        <v>189</v>
      </c>
      <c r="B126" s="7"/>
      <c r="C126" s="7"/>
      <c r="D126" s="7"/>
      <c r="E126" s="7"/>
      <c r="F126" s="7"/>
      <c r="G126" s="7"/>
      <c r="H126" s="7"/>
    </row>
    <row r="128" spans="1:8" x14ac:dyDescent="0.25">
      <c r="A128" s="5" t="s">
        <v>182</v>
      </c>
      <c r="B128" t="s">
        <v>0</v>
      </c>
      <c r="C128" s="2" t="s">
        <v>183</v>
      </c>
      <c r="D128" t="s">
        <v>1</v>
      </c>
      <c r="E128" t="s">
        <v>2</v>
      </c>
      <c r="F128" t="s">
        <v>184</v>
      </c>
      <c r="G128" t="s">
        <v>186</v>
      </c>
      <c r="H128" t="s">
        <v>185</v>
      </c>
    </row>
    <row r="129" spans="1:8" x14ac:dyDescent="0.25">
      <c r="A129" s="4">
        <v>1</v>
      </c>
      <c r="B129" t="s">
        <v>118</v>
      </c>
      <c r="C129" s="2" t="s">
        <v>176</v>
      </c>
      <c r="D129">
        <v>150</v>
      </c>
      <c r="E129">
        <v>33</v>
      </c>
      <c r="F129">
        <v>0</v>
      </c>
      <c r="G129">
        <f xml:space="preserve">   33</f>
        <v>33</v>
      </c>
      <c r="H129" s="1">
        <v>8.1319444444444444E-2</v>
      </c>
    </row>
    <row r="130" spans="1:8" x14ac:dyDescent="0.25">
      <c r="A130" s="6">
        <v>2</v>
      </c>
      <c r="B130" t="s">
        <v>119</v>
      </c>
      <c r="C130" s="8" t="s">
        <v>153</v>
      </c>
      <c r="D130">
        <v>1081</v>
      </c>
      <c r="E130">
        <v>33</v>
      </c>
      <c r="F130">
        <v>0</v>
      </c>
      <c r="G130">
        <f xml:space="preserve">   33</f>
        <v>33</v>
      </c>
      <c r="H130" s="1">
        <v>8.2673611111111114E-2</v>
      </c>
    </row>
    <row r="131" spans="1:8" x14ac:dyDescent="0.25">
      <c r="A131" s="6"/>
      <c r="B131" t="s">
        <v>120</v>
      </c>
      <c r="C131" s="8"/>
      <c r="D131">
        <v>81</v>
      </c>
      <c r="E131">
        <v>33</v>
      </c>
      <c r="F131">
        <v>0</v>
      </c>
      <c r="G131">
        <f xml:space="preserve">   33</f>
        <v>33</v>
      </c>
      <c r="H131" s="1">
        <v>8.2696759259259262E-2</v>
      </c>
    </row>
    <row r="132" spans="1:8" x14ac:dyDescent="0.25">
      <c r="A132" s="6">
        <v>3</v>
      </c>
      <c r="B132" t="s">
        <v>121</v>
      </c>
      <c r="C132" s="8" t="s">
        <v>177</v>
      </c>
      <c r="D132">
        <v>1079</v>
      </c>
      <c r="E132">
        <v>31</v>
      </c>
      <c r="F132">
        <v>-6</v>
      </c>
      <c r="G132">
        <f xml:space="preserve">   25</f>
        <v>25</v>
      </c>
      <c r="H132" s="1">
        <v>8.6817129629629633E-2</v>
      </c>
    </row>
    <row r="133" spans="1:8" x14ac:dyDescent="0.25">
      <c r="A133" s="6"/>
      <c r="B133" t="s">
        <v>123</v>
      </c>
      <c r="C133" s="8"/>
      <c r="D133">
        <v>79</v>
      </c>
      <c r="E133">
        <v>31</v>
      </c>
      <c r="F133">
        <v>-8</v>
      </c>
      <c r="G133">
        <f xml:space="preserve">   23</f>
        <v>23</v>
      </c>
      <c r="H133" s="1">
        <v>8.8287037037037039E-2</v>
      </c>
    </row>
    <row r="134" spans="1:8" x14ac:dyDescent="0.25">
      <c r="A134" s="6"/>
      <c r="B134" t="s">
        <v>122</v>
      </c>
      <c r="C134" s="8"/>
      <c r="D134">
        <v>2079</v>
      </c>
      <c r="E134">
        <v>31</v>
      </c>
      <c r="F134">
        <v>-8</v>
      </c>
      <c r="G134">
        <f xml:space="preserve">   23</f>
        <v>23</v>
      </c>
      <c r="H134" s="1">
        <v>8.8333333333333333E-2</v>
      </c>
    </row>
    <row r="135" spans="1:8" x14ac:dyDescent="0.25">
      <c r="A135" s="6">
        <v>4</v>
      </c>
      <c r="B135" t="s">
        <v>124</v>
      </c>
      <c r="C135" s="8" t="s">
        <v>178</v>
      </c>
      <c r="D135">
        <v>82</v>
      </c>
      <c r="E135">
        <v>18</v>
      </c>
      <c r="F135">
        <v>-1</v>
      </c>
      <c r="G135">
        <f xml:space="preserve">   17</f>
        <v>17</v>
      </c>
      <c r="H135" s="1">
        <v>8.3391203703703717E-2</v>
      </c>
    </row>
    <row r="136" spans="1:8" x14ac:dyDescent="0.25">
      <c r="A136" s="6"/>
      <c r="B136" t="s">
        <v>125</v>
      </c>
      <c r="C136" s="8"/>
      <c r="D136">
        <v>2082</v>
      </c>
      <c r="E136">
        <v>18</v>
      </c>
      <c r="F136">
        <v>-1</v>
      </c>
      <c r="G136">
        <f xml:space="preserve">   17</f>
        <v>17</v>
      </c>
      <c r="H136" s="1">
        <v>8.3437499999999998E-2</v>
      </c>
    </row>
    <row r="137" spans="1:8" x14ac:dyDescent="0.25">
      <c r="A137" s="6"/>
      <c r="B137" t="s">
        <v>126</v>
      </c>
      <c r="C137" s="8"/>
      <c r="D137">
        <v>1082</v>
      </c>
      <c r="E137">
        <v>18</v>
      </c>
      <c r="F137">
        <v>-1</v>
      </c>
      <c r="G137">
        <f xml:space="preserve">   17</f>
        <v>17</v>
      </c>
      <c r="H137" s="1">
        <v>8.3495370370370373E-2</v>
      </c>
    </row>
    <row r="138" spans="1:8" x14ac:dyDescent="0.25">
      <c r="A138" s="6">
        <v>5</v>
      </c>
      <c r="B138" t="s">
        <v>127</v>
      </c>
      <c r="C138" s="8" t="s">
        <v>179</v>
      </c>
      <c r="D138">
        <v>80</v>
      </c>
      <c r="E138">
        <v>29</v>
      </c>
      <c r="F138">
        <v>-22</v>
      </c>
      <c r="G138">
        <f xml:space="preserve">    7</f>
        <v>7</v>
      </c>
      <c r="H138" s="1">
        <v>9.8159722222222232E-2</v>
      </c>
    </row>
    <row r="139" spans="1:8" x14ac:dyDescent="0.25">
      <c r="A139" s="6"/>
      <c r="B139" t="s">
        <v>128</v>
      </c>
      <c r="C139" s="8"/>
      <c r="D139">
        <v>1080</v>
      </c>
      <c r="E139">
        <v>29</v>
      </c>
      <c r="F139">
        <v>-22</v>
      </c>
      <c r="G139">
        <f xml:space="preserve">    7</f>
        <v>7</v>
      </c>
      <c r="H139" s="1">
        <v>9.8194444444444431E-2</v>
      </c>
    </row>
    <row r="140" spans="1:8" x14ac:dyDescent="0.25">
      <c r="A140" s="6">
        <v>6</v>
      </c>
      <c r="B140" t="s">
        <v>129</v>
      </c>
      <c r="C140" s="8" t="s">
        <v>180</v>
      </c>
      <c r="D140">
        <v>149</v>
      </c>
      <c r="E140">
        <v>26</v>
      </c>
      <c r="F140">
        <v>-20</v>
      </c>
      <c r="G140">
        <f xml:space="preserve">    6</f>
        <v>6</v>
      </c>
      <c r="H140" s="1">
        <v>9.7106481481481488E-2</v>
      </c>
    </row>
    <row r="141" spans="1:8" x14ac:dyDescent="0.25">
      <c r="A141" s="6"/>
      <c r="B141" t="s">
        <v>130</v>
      </c>
      <c r="C141" s="8"/>
      <c r="D141">
        <v>1149</v>
      </c>
      <c r="E141">
        <v>26</v>
      </c>
      <c r="F141">
        <v>-20</v>
      </c>
      <c r="G141">
        <f xml:space="preserve">    6</f>
        <v>6</v>
      </c>
      <c r="H141" s="1">
        <v>9.7129629629629635E-2</v>
      </c>
    </row>
    <row r="142" spans="1:8" x14ac:dyDescent="0.25">
      <c r="A142" s="6">
        <v>7</v>
      </c>
      <c r="B142" t="s">
        <v>131</v>
      </c>
      <c r="C142" s="8" t="s">
        <v>181</v>
      </c>
      <c r="D142">
        <v>2085</v>
      </c>
      <c r="E142">
        <v>18</v>
      </c>
      <c r="F142">
        <v>-18</v>
      </c>
      <c r="G142">
        <f xml:space="preserve">    0</f>
        <v>0</v>
      </c>
      <c r="H142" s="1">
        <v>9.9606481481481476E-2</v>
      </c>
    </row>
    <row r="143" spans="1:8" x14ac:dyDescent="0.25">
      <c r="A143" s="6"/>
      <c r="B143" t="s">
        <v>132</v>
      </c>
      <c r="C143" s="8"/>
      <c r="D143">
        <v>1085</v>
      </c>
      <c r="E143">
        <v>18</v>
      </c>
      <c r="F143">
        <v>-18</v>
      </c>
      <c r="G143">
        <f xml:space="preserve">    0</f>
        <v>0</v>
      </c>
      <c r="H143" s="1">
        <v>9.9675925925925932E-2</v>
      </c>
    </row>
    <row r="144" spans="1:8" x14ac:dyDescent="0.25">
      <c r="A144" s="6"/>
      <c r="B144" t="s">
        <v>133</v>
      </c>
      <c r="C144" s="8"/>
      <c r="D144">
        <v>85</v>
      </c>
      <c r="E144">
        <v>18</v>
      </c>
      <c r="F144">
        <v>-18</v>
      </c>
      <c r="G144">
        <f xml:space="preserve">    0</f>
        <v>0</v>
      </c>
      <c r="H144" s="1">
        <v>9.9710648148148159E-2</v>
      </c>
    </row>
  </sheetData>
  <mergeCells count="99">
    <mergeCell ref="C20:C21"/>
    <mergeCell ref="C5:C7"/>
    <mergeCell ref="C8:C10"/>
    <mergeCell ref="C11:C12"/>
    <mergeCell ref="C13:C16"/>
    <mergeCell ref="C17:C19"/>
    <mergeCell ref="C55:C57"/>
    <mergeCell ref="C22:C24"/>
    <mergeCell ref="C25:C27"/>
    <mergeCell ref="C28:C29"/>
    <mergeCell ref="C30:C32"/>
    <mergeCell ref="C33:C35"/>
    <mergeCell ref="C36:C38"/>
    <mergeCell ref="C39:C41"/>
    <mergeCell ref="C42:C43"/>
    <mergeCell ref="C44:C45"/>
    <mergeCell ref="C46:C49"/>
    <mergeCell ref="C51:C54"/>
    <mergeCell ref="C58:C59"/>
    <mergeCell ref="C60:C62"/>
    <mergeCell ref="C63:C64"/>
    <mergeCell ref="C69:C73"/>
    <mergeCell ref="C74:C76"/>
    <mergeCell ref="C65:C68"/>
    <mergeCell ref="C84:C86"/>
    <mergeCell ref="C88:C89"/>
    <mergeCell ref="C90:C91"/>
    <mergeCell ref="C92:C94"/>
    <mergeCell ref="C95:C96"/>
    <mergeCell ref="C142:C144"/>
    <mergeCell ref="C110:C111"/>
    <mergeCell ref="C112:C114"/>
    <mergeCell ref="C115:C116"/>
    <mergeCell ref="C117:C120"/>
    <mergeCell ref="C121:C122"/>
    <mergeCell ref="C123:C124"/>
    <mergeCell ref="C130:C131"/>
    <mergeCell ref="C132:C134"/>
    <mergeCell ref="C135:C137"/>
    <mergeCell ref="C138:C139"/>
    <mergeCell ref="C140:C141"/>
    <mergeCell ref="A2:H2"/>
    <mergeCell ref="A81:H81"/>
    <mergeCell ref="A126:H126"/>
    <mergeCell ref="A5:A7"/>
    <mergeCell ref="A8:A10"/>
    <mergeCell ref="A11:A12"/>
    <mergeCell ref="A13:A16"/>
    <mergeCell ref="A17:A19"/>
    <mergeCell ref="A20:A21"/>
    <mergeCell ref="C97:C98"/>
    <mergeCell ref="C99:C100"/>
    <mergeCell ref="C101:C103"/>
    <mergeCell ref="C104:C105"/>
    <mergeCell ref="C106:C107"/>
    <mergeCell ref="C108:C109"/>
    <mergeCell ref="C77:C78"/>
    <mergeCell ref="A22:A24"/>
    <mergeCell ref="A25:A27"/>
    <mergeCell ref="A28:A29"/>
    <mergeCell ref="A30:A32"/>
    <mergeCell ref="A33:A35"/>
    <mergeCell ref="A69:A73"/>
    <mergeCell ref="A36:A38"/>
    <mergeCell ref="A39:A41"/>
    <mergeCell ref="A42:A43"/>
    <mergeCell ref="A44:A45"/>
    <mergeCell ref="A46:A49"/>
    <mergeCell ref="A51:A54"/>
    <mergeCell ref="A55:A57"/>
    <mergeCell ref="A58:A59"/>
    <mergeCell ref="A60:A62"/>
    <mergeCell ref="A63:A64"/>
    <mergeCell ref="A65:A68"/>
    <mergeCell ref="A74:A76"/>
    <mergeCell ref="A77:A78"/>
    <mergeCell ref="A84:A86"/>
    <mergeCell ref="A88:A89"/>
    <mergeCell ref="A90:A91"/>
    <mergeCell ref="A115:A116"/>
    <mergeCell ref="A92:A94"/>
    <mergeCell ref="A95:A96"/>
    <mergeCell ref="A97:A98"/>
    <mergeCell ref="A99:A100"/>
    <mergeCell ref="A101:A103"/>
    <mergeCell ref="A104:A105"/>
    <mergeCell ref="A106:A107"/>
    <mergeCell ref="A108:A109"/>
    <mergeCell ref="A110:A111"/>
    <mergeCell ref="A112:A114"/>
    <mergeCell ref="A138:A139"/>
    <mergeCell ref="A140:A141"/>
    <mergeCell ref="A142:A144"/>
    <mergeCell ref="A117:A120"/>
    <mergeCell ref="A121:A122"/>
    <mergeCell ref="A123:A124"/>
    <mergeCell ref="A130:A131"/>
    <mergeCell ref="A132:A134"/>
    <mergeCell ref="A135:A137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2019-08-12T06:07:14Z</dcterms:modified>
</cp:coreProperties>
</file>